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95" yWindow="48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<sst xmlns="http://schemas.openxmlformats.org/spreadsheetml/2006/main" count="35" uniqueCount="30">
  <si>
    <t>• Read the true barometric pressure at the laboratory elevation in line 4 below.  This value may be used to calibrate your precision vacuum gauges, and should be accurate to within 1 mm (1 torr).</t>
  </si>
  <si>
    <t xml:space="preserve">4. True local pressure at calibration lab </t>
  </si>
  <si>
    <t>mm Hg/torr</t>
  </si>
  <si>
    <t>converter for inches Hg to mm Hg</t>
  </si>
  <si>
    <t>Inches Hg</t>
  </si>
  <si>
    <t>converter for mBar to mm Hg</t>
  </si>
  <si>
    <t>mBar</t>
  </si>
  <si>
    <t>Terranova Scientific Division</t>
  </si>
  <si>
    <t>Duniway Stockroom Corp.</t>
  </si>
  <si>
    <t>tel. (530) 889-1100</t>
  </si>
  <si>
    <t>rpaitich@terranovascientific.com</t>
  </si>
  <si>
    <t>1.  elevation at airport or pressure reporting station</t>
  </si>
  <si>
    <t>To determine the barometric pressure at your laboratory, do the following:</t>
  </si>
  <si>
    <t>•   Enter the airport elevation in line 1 below.</t>
  </si>
  <si>
    <t>•  Enter the airport barometric pressure in line 2 below.</t>
  </si>
  <si>
    <t>2. Altimeter setting or barometric pressure at the airport or pressure  reporting station</t>
  </si>
  <si>
    <t>feet</t>
  </si>
  <si>
    <t>mm Hg</t>
  </si>
  <si>
    <t>3. Elevation at calibration lab - (maximum elevation is 20,000 feet)</t>
  </si>
  <si>
    <t>•  Enter the elevation of the laboratory where the calibration will take place in line 3 below.  This is an important entry; at sea level, 3 feet will make a difference of 0.1 mm/torr in calibration.</t>
  </si>
  <si>
    <t>Atmospheric Pressure Calibration</t>
  </si>
  <si>
    <t>Using Local Elevation and Airport Weather Data</t>
  </si>
  <si>
    <t xml:space="preserve">This spread sheet will calculate the true atmospheric pressure at the elevation of the laboratory where the calibration takes place.  To do this, it is necessaryto know the elevation at the laboratory and to obtain pressure and elevation from a local airport or weather station.  </t>
  </si>
  <si>
    <t>Ron Paitich;   revised August 28, 2004</t>
  </si>
  <si>
    <t>Note that this speadsheet is protected, to prevent inadvertant changes; only the cells in yellow may be changed.  We would appreciate your feedback in case you find errors in this method.</t>
  </si>
  <si>
    <t>kilo Pascal</t>
  </si>
  <si>
    <t>converter for kilo-Pascal to mm Hg</t>
  </si>
  <si>
    <t>converter for meters to feet</t>
  </si>
  <si>
    <t>meters</t>
  </si>
  <si>
    <t>• Call your local airport or weather station and get the barometric pressure and elevation at elevation where the pressure is measured.  this should be done at the time of the calibration, to minimize the effect of varying atmospheric pressure disturbances.  The atmoshperic pressure at the airport is soemtimes called the "Altimeter Setting", because this is how airplane pilots use the information.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</si>
</sst>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E+00"/>
    <numFmt numFmtId="165" formatCode="0.0"/>
    <numFmt numFmtId="166" formatCode="0.0000"/>
    <numFmt numFmtId="167" formatCode="0.00000"/>
    <numFmt numFmtId="168" formatCode="0.000"/>
  </numFmts>
  <fonts count="9">
    <font>
      <sz val="9"/>
      <name val="Helv"/>
      <family val="0"/>
    </font>
    <font>
      <b/>
      <sz val="9"/>
      <name val="Helv"/>
      <family val="0"/>
    </font>
    <font>
      <i/>
      <sz val="9"/>
      <name val="Helv"/>
      <family val="0"/>
    </font>
    <font>
      <b/>
      <i/>
      <sz val="9"/>
      <name val="Helv"/>
      <family val="0"/>
    </font>
    <font>
      <sz val="8"/>
      <name val="Helv"/>
      <family val="0"/>
    </font>
    <font>
      <u val="single"/>
      <sz val="9"/>
      <color indexed="12"/>
      <name val="Helv"/>
      <family val="0"/>
    </font>
    <font>
      <u val="single"/>
      <sz val="9"/>
      <color indexed="36"/>
      <name val="Helv"/>
      <family val="0"/>
    </font>
    <font>
      <b/>
      <sz val="16"/>
      <name val="Helv"/>
      <family val="0"/>
    </font>
    <font>
      <b/>
      <sz val="12"/>
      <name val="Helv"/>
      <family val="0"/>
    </font>
  </fonts>
  <fills count="3">
    <fill>
      <patternFill/>
    </fill>
    <fill>
      <patternFill patternType="gray125"/>
    </fill>
    <fill>
      <patternFill patternType="solid">
        <fgColor indexed="13"/>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1" fontId="0" fillId="0" borderId="0" xfId="0" applyNumberFormat="1" applyFill="1" applyBorder="1" applyAlignment="1" applyProtection="1">
      <alignment/>
      <protection locked="0"/>
    </xf>
    <xf numFmtId="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68" fontId="0" fillId="0" borderId="0" xfId="0" applyNumberFormat="1" applyFill="1" applyBorder="1" applyAlignment="1" applyProtection="1">
      <alignment/>
      <protection locked="0"/>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left"/>
      <protection/>
    </xf>
    <xf numFmtId="0" fontId="0" fillId="0" borderId="0" xfId="0" applyFill="1" applyBorder="1" applyAlignment="1" applyProtection="1">
      <alignment/>
      <protection/>
    </xf>
    <xf numFmtId="0" fontId="0" fillId="0" borderId="0" xfId="0" applyFill="1" applyBorder="1" applyAlignment="1" applyProtection="1">
      <alignment horizontal="left" wrapText="1"/>
      <protection/>
    </xf>
    <xf numFmtId="1" fontId="0" fillId="0" borderId="0" xfId="0" applyNumberFormat="1" applyFill="1" applyBorder="1" applyAlignment="1" applyProtection="1">
      <alignment/>
      <protection/>
    </xf>
    <xf numFmtId="164" fontId="0" fillId="0" borderId="0" xfId="0" applyNumberFormat="1" applyFill="1" applyBorder="1" applyAlignment="1" applyProtection="1">
      <alignment horizontal="left" wrapText="1"/>
      <protection/>
    </xf>
    <xf numFmtId="2" fontId="0" fillId="0" borderId="0" xfId="0" applyNumberFormat="1" applyFill="1" applyBorder="1" applyAlignment="1" applyProtection="1">
      <alignment/>
      <protection/>
    </xf>
    <xf numFmtId="165" fontId="0" fillId="0" borderId="0" xfId="0" applyNumberFormat="1" applyFill="1" applyBorder="1" applyAlignment="1" applyProtection="1">
      <alignment/>
      <protection/>
    </xf>
    <xf numFmtId="164" fontId="0" fillId="0" borderId="0" xfId="0" applyNumberFormat="1" applyFont="1" applyFill="1" applyBorder="1" applyAlignment="1" applyProtection="1">
      <alignment horizontal="left" wrapText="1"/>
      <protection/>
    </xf>
    <xf numFmtId="2" fontId="0" fillId="0" borderId="0" xfId="0" applyNumberFormat="1" applyFont="1" applyFill="1" applyBorder="1" applyAlignment="1" applyProtection="1">
      <alignment/>
      <protection/>
    </xf>
    <xf numFmtId="0" fontId="0" fillId="0" borderId="1" xfId="0" applyFill="1" applyBorder="1" applyAlignment="1" applyProtection="1">
      <alignment horizontal="left" wrapText="1"/>
      <protection/>
    </xf>
    <xf numFmtId="165" fontId="0" fillId="0" borderId="2" xfId="0" applyNumberFormat="1" applyFill="1" applyBorder="1" applyAlignment="1" applyProtection="1">
      <alignment/>
      <protection/>
    </xf>
    <xf numFmtId="0" fontId="0" fillId="0" borderId="3" xfId="0" applyFill="1" applyBorder="1" applyAlignment="1" applyProtection="1">
      <alignment/>
      <protection/>
    </xf>
    <xf numFmtId="0" fontId="0" fillId="2" borderId="4" xfId="0" applyFill="1" applyBorder="1" applyAlignment="1" applyProtection="1">
      <alignment/>
      <protection/>
    </xf>
    <xf numFmtId="0" fontId="0" fillId="0" borderId="5" xfId="0" applyBorder="1" applyAlignment="1" applyProtection="1">
      <alignment/>
      <protection/>
    </xf>
    <xf numFmtId="164" fontId="0" fillId="0" borderId="4" xfId="0" applyNumberFormat="1" applyBorder="1" applyAlignment="1" applyProtection="1">
      <alignment/>
      <protection/>
    </xf>
    <xf numFmtId="0" fontId="0" fillId="2" borderId="4" xfId="0" applyFill="1" applyBorder="1" applyAlignment="1" applyProtection="1">
      <alignment wrapText="1"/>
      <protection/>
    </xf>
    <xf numFmtId="0" fontId="0" fillId="0" borderId="4" xfId="0" applyBorder="1" applyAlignment="1" applyProtection="1">
      <alignment/>
      <protection/>
    </xf>
    <xf numFmtId="0" fontId="0" fillId="0" borderId="6" xfId="0" applyBorder="1" applyAlignment="1" applyProtection="1">
      <alignment/>
      <protection/>
    </xf>
    <xf numFmtId="0" fontId="0" fillId="0" borderId="7" xfId="0" applyFill="1" applyBorder="1" applyAlignment="1" applyProtection="1">
      <alignment/>
      <protection/>
    </xf>
    <xf numFmtId="0" fontId="0" fillId="0" borderId="8" xfId="0" applyBorder="1" applyAlignment="1" applyProtection="1">
      <alignment/>
      <protection/>
    </xf>
    <xf numFmtId="0" fontId="0" fillId="0" borderId="1" xfId="0" applyBorder="1" applyAlignment="1" applyProtection="1">
      <alignment/>
      <protection/>
    </xf>
    <xf numFmtId="0" fontId="0" fillId="0" borderId="2" xfId="0" applyFill="1" applyBorder="1" applyAlignment="1" applyProtection="1">
      <alignment horizontal="center"/>
      <protection/>
    </xf>
    <xf numFmtId="0" fontId="0" fillId="0" borderId="2" xfId="0" applyBorder="1" applyAlignment="1" applyProtection="1">
      <alignment horizontal="center"/>
      <protection/>
    </xf>
    <xf numFmtId="0" fontId="0" fillId="0" borderId="3" xfId="0" applyBorder="1" applyAlignment="1" applyProtection="1">
      <alignment/>
      <protection/>
    </xf>
    <xf numFmtId="2" fontId="0" fillId="0" borderId="0" xfId="0" applyNumberFormat="1" applyBorder="1" applyAlignment="1" applyProtection="1">
      <alignment/>
      <protection/>
    </xf>
    <xf numFmtId="0" fontId="0" fillId="0" borderId="6" xfId="0" applyFill="1" applyBorder="1" applyAlignment="1" applyProtection="1">
      <alignment/>
      <protection/>
    </xf>
    <xf numFmtId="2" fontId="0" fillId="0" borderId="7" xfId="0" applyNumberFormat="1" applyFill="1" applyBorder="1" applyAlignment="1" applyProtection="1">
      <alignment/>
      <protection/>
    </xf>
    <xf numFmtId="0" fontId="0" fillId="0" borderId="8" xfId="0" applyFill="1" applyBorder="1" applyAlignment="1" applyProtection="1">
      <alignment/>
      <protection/>
    </xf>
    <xf numFmtId="2" fontId="0" fillId="0" borderId="7" xfId="0" applyNumberFormat="1" applyBorder="1" applyAlignment="1" applyProtection="1">
      <alignment/>
      <protection/>
    </xf>
    <xf numFmtId="1" fontId="0" fillId="0" borderId="0" xfId="0" applyNumberFormat="1" applyBorder="1" applyAlignment="1" applyProtection="1">
      <alignment/>
      <protection/>
    </xf>
    <xf numFmtId="0" fontId="5" fillId="0" borderId="0" xfId="20" applyFill="1" applyBorder="1" applyAlignment="1" applyProtection="1">
      <alignment/>
      <protection/>
    </xf>
    <xf numFmtId="165" fontId="1" fillId="0" borderId="0" xfId="0" applyNumberFormat="1" applyFont="1" applyBorder="1" applyAlignment="1" applyProtection="1">
      <alignment/>
      <protection/>
    </xf>
    <xf numFmtId="165" fontId="0" fillId="0" borderId="0" xfId="0" applyNumberFormat="1" applyFont="1" applyFill="1" applyBorder="1" applyAlignment="1" applyProtection="1">
      <alignment/>
      <protection hidden="1"/>
    </xf>
    <xf numFmtId="0" fontId="8" fillId="0" borderId="0" xfId="0" applyFont="1" applyBorder="1" applyAlignment="1" applyProtection="1">
      <alignment/>
      <protection/>
    </xf>
    <xf numFmtId="0" fontId="0" fillId="0" borderId="0" xfId="0" applyBorder="1" applyAlignment="1" applyProtection="1">
      <alignment horizontal="fill"/>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2809875</xdr:colOff>
      <xdr:row>1</xdr:row>
      <xdr:rowOff>0</xdr:rowOff>
    </xdr:to>
    <xdr:pic>
      <xdr:nvPicPr>
        <xdr:cNvPr id="1" name="Picture 1"/>
        <xdr:cNvPicPr preferRelativeResize="1">
          <a:picLocks noChangeAspect="1"/>
        </xdr:cNvPicPr>
      </xdr:nvPicPr>
      <xdr:blipFill>
        <a:blip r:embed="rId1"/>
        <a:stretch>
          <a:fillRect/>
        </a:stretch>
      </xdr:blipFill>
      <xdr:spPr>
        <a:xfrm>
          <a:off x="200025" y="0"/>
          <a:ext cx="28098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paitich@terranovascientific.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55"/>
  <sheetViews>
    <sheetView tabSelected="1" workbookViewId="0" topLeftCell="A16">
      <selection activeCell="C28" sqref="C28"/>
    </sheetView>
  </sheetViews>
  <sheetFormatPr defaultColWidth="9.140625" defaultRowHeight="12"/>
  <cols>
    <col min="1" max="1" width="3.00390625" style="6" customWidth="1"/>
    <col min="2" max="2" width="72.28125" style="6" customWidth="1"/>
    <col min="3" max="4" width="10.140625" style="6" bestFit="1" customWidth="1"/>
    <col min="5" max="5" width="2.7109375" style="6" customWidth="1"/>
    <col min="6" max="16384" width="11.00390625" style="6" customWidth="1"/>
  </cols>
  <sheetData>
    <row r="1" ht="36" customHeight="1">
      <c r="B1" s="43"/>
    </row>
    <row r="2" ht="20.25">
      <c r="A2" s="5" t="s">
        <v>20</v>
      </c>
    </row>
    <row r="3" s="42" customFormat="1" ht="19.5">
      <c r="A3" s="5" t="s">
        <v>21</v>
      </c>
    </row>
    <row r="5" spans="2:4" ht="42">
      <c r="B5" s="7" t="s">
        <v>22</v>
      </c>
      <c r="C5" s="8"/>
      <c r="D5" s="8"/>
    </row>
    <row r="6" spans="2:4" ht="10.5">
      <c r="B6" s="7"/>
      <c r="C6" s="8"/>
      <c r="D6" s="8"/>
    </row>
    <row r="7" spans="2:4" ht="31.5">
      <c r="B7" s="7" t="s">
        <v>24</v>
      </c>
      <c r="C7" s="8"/>
      <c r="D7" s="8"/>
    </row>
    <row r="8" spans="2:4" ht="10.5">
      <c r="B8" s="7"/>
      <c r="C8" s="8"/>
      <c r="D8" s="8"/>
    </row>
    <row r="9" spans="2:4" ht="10.5">
      <c r="B9" s="9" t="s">
        <v>12</v>
      </c>
      <c r="C9" s="10"/>
      <c r="D9" s="10"/>
    </row>
    <row r="10" spans="2:4" ht="10.5">
      <c r="B10" s="9"/>
      <c r="C10" s="10"/>
      <c r="D10" s="10"/>
    </row>
    <row r="11" spans="2:4" ht="52.5">
      <c r="B11" s="11" t="s">
        <v>29</v>
      </c>
      <c r="C11" s="10"/>
      <c r="D11" s="10"/>
    </row>
    <row r="12" spans="2:4" ht="10.5">
      <c r="B12" s="11"/>
      <c r="C12" s="12"/>
      <c r="D12" s="10"/>
    </row>
    <row r="13" spans="2:4" ht="10.5">
      <c r="B13" s="13" t="s">
        <v>13</v>
      </c>
      <c r="C13" s="14"/>
      <c r="D13" s="10"/>
    </row>
    <row r="14" spans="2:4" ht="10.5">
      <c r="B14" s="13"/>
      <c r="C14" s="10"/>
      <c r="D14" s="10"/>
    </row>
    <row r="15" spans="2:4" ht="10.5">
      <c r="B15" s="11" t="s">
        <v>14</v>
      </c>
      <c r="D15" s="10"/>
    </row>
    <row r="16" spans="2:4" ht="10.5">
      <c r="B16" s="11"/>
      <c r="C16" s="12"/>
      <c r="D16" s="10"/>
    </row>
    <row r="17" spans="2:4" ht="31.5">
      <c r="B17" s="11" t="s">
        <v>19</v>
      </c>
      <c r="C17" s="15"/>
      <c r="D17" s="10"/>
    </row>
    <row r="18" spans="2:4" ht="10.5">
      <c r="B18" s="13"/>
      <c r="C18" s="14"/>
      <c r="D18" s="10"/>
    </row>
    <row r="19" spans="2:4" ht="31.5">
      <c r="B19" s="16" t="s">
        <v>0</v>
      </c>
      <c r="C19" s="17"/>
      <c r="D19" s="10"/>
    </row>
    <row r="20" spans="2:4" ht="11.25" thickBot="1">
      <c r="B20" s="11"/>
      <c r="C20" s="14"/>
      <c r="D20" s="10"/>
    </row>
    <row r="21" spans="2:4" ht="10.5">
      <c r="B21" s="18"/>
      <c r="C21" s="19"/>
      <c r="D21" s="20"/>
    </row>
    <row r="22" spans="2:4" ht="10.5">
      <c r="B22" s="21" t="s">
        <v>11</v>
      </c>
      <c r="C22" s="1">
        <v>1536</v>
      </c>
      <c r="D22" s="22" t="s">
        <v>16</v>
      </c>
    </row>
    <row r="23" spans="2:4" ht="10.5">
      <c r="B23" s="23"/>
      <c r="C23" s="10"/>
      <c r="D23" s="22"/>
    </row>
    <row r="24" spans="2:4" ht="10.5">
      <c r="B24" s="24" t="s">
        <v>15</v>
      </c>
      <c r="C24" s="2">
        <f>$C$33*25.4</f>
        <v>760.222</v>
      </c>
      <c r="D24" s="22" t="s">
        <v>2</v>
      </c>
    </row>
    <row r="25" spans="2:4" ht="10.5">
      <c r="B25" s="25"/>
      <c r="C25" s="10"/>
      <c r="D25" s="22"/>
    </row>
    <row r="26" spans="2:4" ht="10.5">
      <c r="B26" s="21" t="s">
        <v>18</v>
      </c>
      <c r="C26" s="1">
        <v>1420</v>
      </c>
      <c r="D26" s="22" t="s">
        <v>16</v>
      </c>
    </row>
    <row r="27" spans="2:4" ht="10.5">
      <c r="B27" s="23"/>
      <c r="C27" s="14"/>
      <c r="D27" s="22"/>
    </row>
    <row r="28" spans="2:4" ht="10.5" hidden="1">
      <c r="B28" s="23"/>
      <c r="C28" s="41">
        <f>(760.01981+(-0.027488127)*C22+(0.00000041136332)*C22^2+(-0.0000000000039709163)*C22^3+(0.00000000000000004826494)*C22^4+(-3.6436204E-22)*C22^5)*(C24/760-1)+(760.01981+(-0.027488127)*C26+(0.00000041136332)*C26^2+(-0.0000000000039709163)*C26^3+(0.00000000000000004826494)*C26^4+(-3.6436204E-22)*C26^5)</f>
        <v>722.0149188745393</v>
      </c>
      <c r="D28" s="22"/>
    </row>
    <row r="29" spans="2:4" ht="10.5">
      <c r="B29" s="23" t="s">
        <v>1</v>
      </c>
      <c r="C29" s="40">
        <f>C28</f>
        <v>722.0149188745393</v>
      </c>
      <c r="D29" s="22" t="s">
        <v>2</v>
      </c>
    </row>
    <row r="30" spans="2:4" ht="11.25" thickBot="1">
      <c r="B30" s="26"/>
      <c r="C30" s="27"/>
      <c r="D30" s="28"/>
    </row>
    <row r="31" ht="11.25" thickBot="1">
      <c r="C31" s="10"/>
    </row>
    <row r="32" spans="2:5" ht="10.5">
      <c r="B32" s="29"/>
      <c r="C32" s="30" t="s">
        <v>4</v>
      </c>
      <c r="D32" s="31" t="s">
        <v>17</v>
      </c>
      <c r="E32" s="32"/>
    </row>
    <row r="33" spans="2:5" ht="10.5">
      <c r="B33" s="21" t="s">
        <v>3</v>
      </c>
      <c r="C33" s="3">
        <v>29.93</v>
      </c>
      <c r="D33" s="33">
        <f>$C$33*25.4</f>
        <v>760.222</v>
      </c>
      <c r="E33" s="22"/>
    </row>
    <row r="34" spans="2:5" s="10" customFormat="1" ht="11.25" thickBot="1">
      <c r="B34" s="34"/>
      <c r="C34" s="27"/>
      <c r="D34" s="35"/>
      <c r="E34" s="36"/>
    </row>
    <row r="35" ht="11.25" thickBot="1">
      <c r="C35" s="10"/>
    </row>
    <row r="36" spans="2:5" ht="10.5">
      <c r="B36" s="29"/>
      <c r="C36" s="30" t="s">
        <v>6</v>
      </c>
      <c r="D36" s="31" t="s">
        <v>17</v>
      </c>
      <c r="E36" s="32"/>
    </row>
    <row r="37" spans="2:5" ht="10.5">
      <c r="B37" s="21" t="s">
        <v>5</v>
      </c>
      <c r="C37" s="3">
        <v>1013</v>
      </c>
      <c r="D37" s="33">
        <f>$C$37/1.33333</f>
        <v>759.7518993797485</v>
      </c>
      <c r="E37" s="22"/>
    </row>
    <row r="38" spans="2:5" ht="11.25" thickBot="1">
      <c r="B38" s="26"/>
      <c r="C38" s="27"/>
      <c r="D38" s="37"/>
      <c r="E38" s="28"/>
    </row>
    <row r="39" spans="3:4" ht="11.25" thickBot="1">
      <c r="C39" s="10"/>
      <c r="D39" s="33"/>
    </row>
    <row r="40" spans="2:5" ht="10.5">
      <c r="B40" s="29"/>
      <c r="C40" s="30" t="s">
        <v>25</v>
      </c>
      <c r="D40" s="31" t="s">
        <v>17</v>
      </c>
      <c r="E40" s="32"/>
    </row>
    <row r="41" spans="2:5" ht="10.5">
      <c r="B41" s="21" t="s">
        <v>26</v>
      </c>
      <c r="C41" s="4">
        <v>1.013</v>
      </c>
      <c r="D41" s="33">
        <f>$C$41/0.00133333</f>
        <v>759.7518993797484</v>
      </c>
      <c r="E41" s="22"/>
    </row>
    <row r="42" spans="2:5" ht="11.25" thickBot="1">
      <c r="B42" s="26"/>
      <c r="C42" s="27"/>
      <c r="D42" s="37"/>
      <c r="E42" s="28"/>
    </row>
    <row r="43" spans="3:4" ht="10.5">
      <c r="C43" s="10"/>
      <c r="D43" s="33"/>
    </row>
    <row r="44" spans="3:4" ht="11.25" thickBot="1">
      <c r="C44" s="10"/>
      <c r="D44" s="33"/>
    </row>
    <row r="45" spans="2:5" ht="10.5">
      <c r="B45" s="29"/>
      <c r="C45" s="30" t="s">
        <v>28</v>
      </c>
      <c r="D45" s="31" t="s">
        <v>16</v>
      </c>
      <c r="E45" s="32"/>
    </row>
    <row r="46" spans="2:5" ht="10.5">
      <c r="B46" s="21" t="s">
        <v>27</v>
      </c>
      <c r="C46" s="1">
        <v>1000</v>
      </c>
      <c r="D46" s="38">
        <f>$C$46*39.37/12</f>
        <v>3280.8333333333335</v>
      </c>
      <c r="E46" s="22"/>
    </row>
    <row r="47" spans="2:5" ht="11.25" thickBot="1">
      <c r="B47" s="26"/>
      <c r="C47" s="27"/>
      <c r="D47" s="37"/>
      <c r="E47" s="28"/>
    </row>
    <row r="48" spans="3:4" ht="10.5">
      <c r="C48" s="10"/>
      <c r="D48" s="33"/>
    </row>
    <row r="49" ht="10.5">
      <c r="C49" s="10"/>
    </row>
    <row r="51" ht="10.5">
      <c r="B51" s="6" t="s">
        <v>23</v>
      </c>
    </row>
    <row r="52" ht="10.5">
      <c r="B52" s="6" t="s">
        <v>7</v>
      </c>
    </row>
    <row r="53" ht="10.5">
      <c r="B53" s="10" t="s">
        <v>8</v>
      </c>
    </row>
    <row r="54" ht="10.5">
      <c r="B54" s="10" t="s">
        <v>9</v>
      </c>
    </row>
    <row r="55" ht="10.5">
      <c r="B55" s="39" t="s">
        <v>10</v>
      </c>
    </row>
  </sheetData>
  <sheetProtection password="CA63" sheet="1" objects="1" scenarios="1"/>
  <hyperlinks>
    <hyperlink ref="B55" r:id="rId1" display="rpaitich@terranovascientific.com"/>
  </hyperlinks>
  <printOptions/>
  <pageMargins left="0.75" right="0.75" top="1" bottom="0.75" header="0.5" footer="0.5"/>
  <pageSetup orientation="portrait"/>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cols>
    <col min="1" max="16384" width="12.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cols>
    <col min="1" max="16384" width="12.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Terranova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Paitich</dc:creator>
  <cp:keywords/>
  <dc:description/>
  <cp:lastModifiedBy>Sherm Rutherford</cp:lastModifiedBy>
  <cp:lastPrinted>2004-08-24T22:08:52Z</cp:lastPrinted>
  <dcterms:created xsi:type="dcterms:W3CDTF">2004-08-24T19:02:33Z</dcterms:created>
  <dcterms:modified xsi:type="dcterms:W3CDTF">2004-09-09T18:17:25Z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-922724161</vt:i4>
  </property>
  <property fmtid="{D5CDD505-2E9C-101B-9397-08002B2CF9AE}" pid="3" name="_EmailSubject">
    <vt:lpwstr>Atmospheric Pressure Calibration Tool</vt:lpwstr>
  </property>
  <property fmtid="{D5CDD505-2E9C-101B-9397-08002B2CF9AE}" pid="4" name="_AuthorEmail">
    <vt:lpwstr>Sherm.R@duniway.com</vt:lpwstr>
  </property>
  <property fmtid="{D5CDD505-2E9C-101B-9397-08002B2CF9AE}" pid="5" name="_AuthorEmailDisplayName">
    <vt:lpwstr>Sherm Rutherford</vt:lpwstr>
  </property>
  <property fmtid="{D5CDD505-2E9C-101B-9397-08002B2CF9AE}" pid="6" name="_PreviousAdHocReviewCycleID">
    <vt:i4>-368031558</vt:i4>
  </property>
</Properties>
</file>